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sm\Desktop\OEm\Teletrabalho\Destaques\2023\"/>
    </mc:Choice>
  </mc:AlternateContent>
  <xr:revisionPtr revIDLastSave="0" documentId="13_ncr:1_{D33733C1-C2B8-448F-A609-11780043A1C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táliaEntradas2000-202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6" i="1" l="1"/>
  <c r="F26" i="1"/>
  <c r="G25" i="1"/>
  <c r="F25" i="1"/>
  <c r="D26" i="1"/>
  <c r="D25" i="1"/>
  <c r="G24" i="1"/>
  <c r="F24" i="1"/>
  <c r="D24" i="1"/>
  <c r="G23" i="1"/>
  <c r="F23" i="1"/>
  <c r="D23" i="1"/>
  <c r="G22" i="1" l="1"/>
  <c r="F22" i="1"/>
  <c r="D22" i="1"/>
  <c r="G21" i="1" l="1"/>
  <c r="D21" i="1"/>
  <c r="F21" i="1"/>
  <c r="G20" i="1" l="1"/>
  <c r="D20" i="1"/>
  <c r="F20" i="1" l="1"/>
  <c r="G8" i="1" l="1"/>
  <c r="F19" i="1" l="1"/>
  <c r="G19" i="1"/>
  <c r="D19" i="1"/>
  <c r="G18" i="1" l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F8" i="1"/>
  <c r="F7" i="1"/>
  <c r="F5" i="1"/>
  <c r="D18" i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<sst xmlns="http://schemas.openxmlformats.org/spreadsheetml/2006/main" count="23" uniqueCount="16">
  <si>
    <t>OEm</t>
  </si>
  <si>
    <t>Fonte</t>
  </si>
  <si>
    <t>Atualizado em</t>
  </si>
  <si>
    <t>link</t>
  </si>
  <si>
    <t>Observatório da Emigração</t>
  </si>
  <si>
    <t>Anos</t>
  </si>
  <si>
    <t>Entradas totais</t>
  </si>
  <si>
    <t>Entradas de portugueses</t>
  </si>
  <si>
    <t>N</t>
  </si>
  <si>
    <t>Var. anual (%)</t>
  </si>
  <si>
    <t>% do total</t>
  </si>
  <si>
    <t>..</t>
  </si>
  <si>
    <t>Quadro elaborado pelo Observatório da Emigração, valores do Eurostat.</t>
  </si>
  <si>
    <t>https://ec.europa.eu/eurostat/data/database</t>
  </si>
  <si>
    <t>Entradas de portugueses em Itália, 2000-2021</t>
  </si>
  <si>
    <t>http://observatorioemigracao.pt/np4/9140.html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</si>
</sst>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7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vertical="center"/>
    </xf>
    <xf numFmtId="0" fontId="5" fillId="0" borderId="0" xfId="0" applyFont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8" fillId="0" borderId="0" xfId="0" applyFo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3" xfId="0" applyBorder="1" applyAlignment="1">
      <alignment horizontal="center" vertical="center"/>
    </xf>
    <xf numFmtId="0" fontId="0" fillId="0" borderId="1" xfId="0" applyBorder="1"/>
    <xf numFmtId="3" fontId="0" fillId="0" borderId="2" xfId="0" applyNumberFormat="1" applyBorder="1"/>
    <xf numFmtId="3" fontId="1" fillId="0" borderId="0" xfId="0" applyNumberFormat="1" applyFont="1" applyAlignment="1">
      <alignment horizontal="right" vertical="top" indent="1"/>
    </xf>
    <xf numFmtId="3" fontId="0" fillId="0" borderId="0" xfId="0" applyNumberFormat="1" applyAlignment="1">
      <alignment horizontal="right" vertical="center" indent="1"/>
    </xf>
    <xf numFmtId="3" fontId="3" fillId="0" borderId="0" xfId="0" applyNumberFormat="1" applyFont="1" applyAlignment="1">
      <alignment horizontal="right" vertical="center" indent="1"/>
    </xf>
    <xf numFmtId="3" fontId="0" fillId="0" borderId="1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 indent="2"/>
    </xf>
    <xf numFmtId="3" fontId="0" fillId="0" borderId="11" xfId="0" applyNumberFormat="1" applyBorder="1" applyAlignment="1">
      <alignment horizontal="right" vertical="center" indent="2"/>
    </xf>
    <xf numFmtId="3" fontId="0" fillId="0" borderId="13" xfId="0" applyNumberFormat="1" applyBorder="1" applyAlignment="1">
      <alignment horizontal="right" vertical="center" indent="2"/>
    </xf>
    <xf numFmtId="3" fontId="0" fillId="0" borderId="0" xfId="0" applyNumberFormat="1" applyAlignment="1">
      <alignment horizontal="right" vertical="center" indent="2"/>
    </xf>
    <xf numFmtId="3" fontId="0" fillId="0" borderId="3" xfId="0" applyNumberFormat="1" applyBorder="1" applyAlignment="1">
      <alignment horizontal="right" vertical="center" indent="2"/>
    </xf>
    <xf numFmtId="164" fontId="0" fillId="0" borderId="10" xfId="0" applyNumberFormat="1" applyBorder="1" applyAlignment="1">
      <alignment horizontal="right" vertical="center" indent="3"/>
    </xf>
    <xf numFmtId="164" fontId="0" fillId="0" borderId="12" xfId="0" applyNumberFormat="1" applyBorder="1" applyAlignment="1">
      <alignment horizontal="right" vertical="center" indent="3"/>
    </xf>
    <xf numFmtId="164" fontId="0" fillId="0" borderId="14" xfId="0" applyNumberFormat="1" applyBorder="1" applyAlignment="1">
      <alignment horizontal="right" vertical="center" indent="3"/>
    </xf>
    <xf numFmtId="164" fontId="0" fillId="0" borderId="0" xfId="0" applyNumberFormat="1" applyAlignment="1">
      <alignment horizontal="right" vertical="center" indent="3"/>
    </xf>
    <xf numFmtId="164" fontId="0" fillId="0" borderId="3" xfId="0" applyNumberFormat="1" applyBorder="1" applyAlignment="1">
      <alignment horizontal="right" vertical="center" indent="3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/>
            </a:pPr>
            <a:r>
              <a:rPr lang="pt-PT" sz="1000" b="1" i="0" u="none" strike="noStrike" baseline="0">
                <a:effectLst/>
              </a:rPr>
              <a:t>Entrada de portugueses em Itália, 2000-2021</a:t>
            </a:r>
            <a:endParaRPr lang="pt-PT" sz="1000" b="1"/>
          </a:p>
        </c:rich>
      </c:tx>
      <c:layout>
        <c:manualLayout>
          <c:xMode val="edge"/>
          <c:yMode val="edge"/>
          <c:x val="7.9665185185185186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Entradas</c:v>
          </c:tx>
          <c:spPr>
            <a:ln w="12700">
              <a:solidFill>
                <a:srgbClr val="FF0000"/>
              </a:solidFill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C2EC-4F0E-8E2A-6D70A44C871E}"/>
              </c:ext>
            </c:extLst>
          </c:dPt>
          <c:dPt>
            <c:idx val="1"/>
            <c:marker>
              <c:spPr>
                <a:solidFill>
                  <a:schemeClr val="bg1"/>
                </a:solidFill>
                <a:ln>
                  <a:solidFill>
                    <a:schemeClr val="bg1"/>
                  </a:solidFill>
                </a:ln>
              </c:spPr>
            </c:marker>
            <c:bubble3D val="0"/>
            <c:spPr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274F-4D7A-A17F-1E3A6651CCB4}"/>
              </c:ext>
            </c:extLst>
          </c:dPt>
          <c:dPt>
            <c:idx val="2"/>
            <c:bubble3D val="0"/>
            <c:spPr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274F-4D7A-A17F-1E3A6651CCB4}"/>
              </c:ext>
            </c:extLst>
          </c:dPt>
          <c:cat>
            <c:numRef>
              <c:f>'ItáliaEntradas2000-2021'!$B$5:$B$26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'ItáliaEntradas2000-2021'!$E$5:$E$26</c:f>
              <c:numCache>
                <c:formatCode>#,##0</c:formatCode>
                <c:ptCount val="22"/>
                <c:pt idx="0">
                  <c:v>328</c:v>
                </c:pt>
                <c:pt idx="1">
                  <c:v>0</c:v>
                </c:pt>
                <c:pt idx="2">
                  <c:v>297</c:v>
                </c:pt>
                <c:pt idx="3">
                  <c:v>376</c:v>
                </c:pt>
                <c:pt idx="4">
                  <c:v>330</c:v>
                </c:pt>
                <c:pt idx="5">
                  <c:v>382</c:v>
                </c:pt>
                <c:pt idx="6">
                  <c:v>366</c:v>
                </c:pt>
                <c:pt idx="7">
                  <c:v>594</c:v>
                </c:pt>
                <c:pt idx="8">
                  <c:v>503</c:v>
                </c:pt>
                <c:pt idx="9">
                  <c:v>516</c:v>
                </c:pt>
                <c:pt idx="10">
                  <c:v>420</c:v>
                </c:pt>
                <c:pt idx="11">
                  <c:v>452</c:v>
                </c:pt>
                <c:pt idx="12">
                  <c:v>446</c:v>
                </c:pt>
                <c:pt idx="13">
                  <c:v>374</c:v>
                </c:pt>
                <c:pt idx="14">
                  <c:v>376</c:v>
                </c:pt>
                <c:pt idx="15">
                  <c:v>354</c:v>
                </c:pt>
                <c:pt idx="16">
                  <c:v>443</c:v>
                </c:pt>
                <c:pt idx="17">
                  <c:v>465</c:v>
                </c:pt>
                <c:pt idx="18">
                  <c:v>484</c:v>
                </c:pt>
                <c:pt idx="19">
                  <c:v>528</c:v>
                </c:pt>
                <c:pt idx="20">
                  <c:v>429</c:v>
                </c:pt>
                <c:pt idx="21">
                  <c:v>539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EC-4F0E-8E2A-6D70A44C87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349760"/>
        <c:axId val="37659200"/>
      </c:lineChart>
      <c:catAx>
        <c:axId val="159349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 b="0"/>
                </a:pPr>
                <a:r>
                  <a:rPr lang="pt-PT" sz="700" b="1" i="0" u="none" strike="noStrike" baseline="0">
                    <a:effectLst/>
                  </a:rPr>
                  <a:t>Fonte</a:t>
                </a:r>
                <a:r>
                  <a:rPr lang="pt-PT" sz="700" b="0" i="0" u="none" strike="noStrike" baseline="0">
                    <a:effectLst/>
                  </a:rPr>
                  <a:t>  Gráfico elaborado pelo Observatório da Emigração, valores do Eurostat.</a:t>
                </a:r>
                <a:endParaRPr lang="pt-PT" sz="700" b="0"/>
              </a:p>
            </c:rich>
          </c:tx>
          <c:layout>
            <c:manualLayout>
              <c:xMode val="edge"/>
              <c:yMode val="edge"/>
              <c:x val="7.9560370370370365E-2"/>
              <c:y val="0.9368919753086419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12700"/>
        </c:spPr>
        <c:txPr>
          <a:bodyPr rot="-5400000" vert="horz"/>
          <a:lstStyle/>
          <a:p>
            <a:pPr>
              <a:defRPr sz="800" baseline="0"/>
            </a:pPr>
            <a:endParaRPr lang="pt-PT"/>
          </a:p>
        </c:txPr>
        <c:crossAx val="37659200"/>
        <c:crosses val="autoZero"/>
        <c:auto val="1"/>
        <c:lblAlgn val="ctr"/>
        <c:lblOffset val="100"/>
        <c:noMultiLvlLbl val="0"/>
      </c:catAx>
      <c:valAx>
        <c:axId val="37659200"/>
        <c:scaling>
          <c:orientation val="minMax"/>
        </c:scaling>
        <c:delete val="0"/>
        <c:axPos val="l"/>
        <c:majorGridlines>
          <c:spPr>
            <a:ln w="12700">
              <a:solidFill>
                <a:schemeClr val="bg2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15934976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0</xdr:colOff>
      <xdr:row>3</xdr:row>
      <xdr:rowOff>0</xdr:rowOff>
    </xdr:from>
    <xdr:to>
      <xdr:col>14</xdr:col>
      <xdr:colOff>313650</xdr:colOff>
      <xdr:row>19</xdr:row>
      <xdr:rowOff>1500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/9140.html" TargetMode="External"/><Relationship Id="rId2" Type="http://schemas.openxmlformats.org/officeDocument/2006/relationships/hyperlink" Target="https://ec.europa.eu/eurostat/data/database" TargetMode="External"/><Relationship Id="rId1" Type="http://schemas.openxmlformats.org/officeDocument/2006/relationships/hyperlink" Target="http://observatorioemigracao.pt/np4/6038.htm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6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</cols>
  <sheetData>
    <row r="1" spans="1:21" s="3" customFormat="1" ht="30" customHeight="1" x14ac:dyDescent="0.2">
      <c r="A1" s="2" t="s">
        <v>0</v>
      </c>
      <c r="B1" s="32" t="s">
        <v>4</v>
      </c>
      <c r="C1" s="32"/>
      <c r="D1" s="32"/>
      <c r="E1" s="33"/>
      <c r="F1" s="17"/>
      <c r="G1" s="4"/>
      <c r="H1" s="4"/>
      <c r="I1" s="5"/>
      <c r="J1"/>
      <c r="N1"/>
      <c r="O1"/>
      <c r="P1"/>
    </row>
    <row r="2" spans="1:21" ht="30" customHeight="1" thickBot="1" x14ac:dyDescent="0.25">
      <c r="A2" s="2"/>
      <c r="B2" s="34" t="s">
        <v>14</v>
      </c>
      <c r="C2" s="34"/>
      <c r="D2" s="34"/>
      <c r="E2" s="35"/>
      <c r="F2" s="35"/>
      <c r="G2" s="35"/>
      <c r="H2" s="35"/>
      <c r="I2" s="6"/>
    </row>
    <row r="3" spans="1:21" ht="30" customHeight="1" x14ac:dyDescent="0.2">
      <c r="A3" s="12"/>
      <c r="B3" s="42" t="s">
        <v>5</v>
      </c>
      <c r="C3" s="44" t="s">
        <v>6</v>
      </c>
      <c r="D3" s="45"/>
      <c r="E3" s="42" t="s">
        <v>7</v>
      </c>
      <c r="F3" s="46"/>
      <c r="G3" s="46"/>
      <c r="H3" s="9"/>
      <c r="I3" s="9"/>
      <c r="J3" s="9"/>
      <c r="K3" s="9"/>
      <c r="L3" s="9"/>
      <c r="M3" s="9"/>
      <c r="N3" s="9"/>
      <c r="O3" s="9"/>
      <c r="P3" s="9"/>
    </row>
    <row r="4" spans="1:21" ht="30" customHeight="1" x14ac:dyDescent="0.2">
      <c r="A4" s="1"/>
      <c r="B4" s="43"/>
      <c r="C4" s="18" t="s">
        <v>8</v>
      </c>
      <c r="D4" s="19" t="s">
        <v>9</v>
      </c>
      <c r="E4" s="20" t="s">
        <v>8</v>
      </c>
      <c r="F4" s="20" t="s">
        <v>10</v>
      </c>
      <c r="G4" s="20" t="s">
        <v>9</v>
      </c>
    </row>
    <row r="5" spans="1:21" ht="15" customHeight="1" x14ac:dyDescent="0.2">
      <c r="B5" s="7">
        <v>2000</v>
      </c>
      <c r="C5" s="21">
        <v>192557</v>
      </c>
      <c r="D5" s="26" t="s">
        <v>11</v>
      </c>
      <c r="E5" s="24">
        <v>328</v>
      </c>
      <c r="F5" s="29">
        <f>E5/C5*100</f>
        <v>0.17033917229703413</v>
      </c>
      <c r="G5" s="29" t="s">
        <v>11</v>
      </c>
    </row>
    <row r="6" spans="1:21" ht="15" customHeight="1" x14ac:dyDescent="0.2">
      <c r="B6" s="7">
        <v>2001</v>
      </c>
      <c r="C6" s="22">
        <v>172836</v>
      </c>
      <c r="D6" s="27">
        <f>((C6/C5)-1)*100</f>
        <v>-10.24164273435918</v>
      </c>
      <c r="E6" s="24" t="s">
        <v>11</v>
      </c>
      <c r="F6" s="29" t="s">
        <v>11</v>
      </c>
      <c r="G6" s="29" t="s">
        <v>11</v>
      </c>
    </row>
    <row r="7" spans="1:21" ht="15" customHeight="1" x14ac:dyDescent="0.2">
      <c r="B7" s="7">
        <v>2002</v>
      </c>
      <c r="C7" s="22">
        <v>161914</v>
      </c>
      <c r="D7" s="27">
        <f t="shared" ref="D7:D17" si="0">((C7/C6)-1)*100</f>
        <v>-6.3192853340739212</v>
      </c>
      <c r="E7" s="24">
        <v>297</v>
      </c>
      <c r="F7" s="29">
        <f t="shared" ref="F7:F20" si="1">E7/C7*100</f>
        <v>0.18343071013006906</v>
      </c>
      <c r="G7" s="29" t="s">
        <v>11</v>
      </c>
    </row>
    <row r="8" spans="1:21" ht="15" customHeight="1" x14ac:dyDescent="0.2">
      <c r="B8" s="7">
        <v>2003</v>
      </c>
      <c r="C8" s="22">
        <v>470491</v>
      </c>
      <c r="D8" s="27">
        <f t="shared" si="0"/>
        <v>190.58080215423004</v>
      </c>
      <c r="E8" s="24">
        <v>376</v>
      </c>
      <c r="F8" s="29">
        <f t="shared" si="1"/>
        <v>7.9916512749446861E-2</v>
      </c>
      <c r="G8" s="29">
        <f>((E8/E7)-1)*100</f>
        <v>26.599326599326602</v>
      </c>
    </row>
    <row r="9" spans="1:21" ht="15" customHeight="1" x14ac:dyDescent="0.2">
      <c r="B9" s="7">
        <v>2004</v>
      </c>
      <c r="C9" s="22">
        <v>444566</v>
      </c>
      <c r="D9" s="27">
        <f t="shared" si="0"/>
        <v>-5.5102010452909855</v>
      </c>
      <c r="E9" s="24">
        <v>330</v>
      </c>
      <c r="F9" s="29">
        <f t="shared" si="1"/>
        <v>7.4229698177548445E-2</v>
      </c>
      <c r="G9" s="29">
        <f t="shared" ref="G9:G17" si="2">((E9/E8)-1)*100</f>
        <v>-12.234042553191493</v>
      </c>
    </row>
    <row r="10" spans="1:21" ht="15" customHeight="1" x14ac:dyDescent="0.2">
      <c r="B10" s="7">
        <v>2005</v>
      </c>
      <c r="C10" s="22">
        <v>325673</v>
      </c>
      <c r="D10" s="27">
        <f t="shared" si="0"/>
        <v>-26.743610622494749</v>
      </c>
      <c r="E10" s="24">
        <v>382</v>
      </c>
      <c r="F10" s="29">
        <f t="shared" si="1"/>
        <v>0.11729556948227209</v>
      </c>
      <c r="G10" s="29">
        <f t="shared" si="2"/>
        <v>15.757575757575747</v>
      </c>
      <c r="U10" s="1"/>
    </row>
    <row r="11" spans="1:21" ht="15" customHeight="1" x14ac:dyDescent="0.2">
      <c r="B11" s="7">
        <v>2006</v>
      </c>
      <c r="C11" s="22">
        <v>297640</v>
      </c>
      <c r="D11" s="27">
        <f t="shared" si="0"/>
        <v>-8.6077138725040196</v>
      </c>
      <c r="E11" s="24">
        <v>366</v>
      </c>
      <c r="F11" s="29">
        <f t="shared" si="1"/>
        <v>0.12296734309904583</v>
      </c>
      <c r="G11" s="29">
        <f t="shared" si="2"/>
        <v>-4.1884816753926746</v>
      </c>
    </row>
    <row r="12" spans="1:21" ht="15" customHeight="1" x14ac:dyDescent="0.2">
      <c r="B12" s="7">
        <v>2007</v>
      </c>
      <c r="C12" s="22">
        <v>558019</v>
      </c>
      <c r="D12" s="27">
        <f t="shared" si="0"/>
        <v>87.481185324553152</v>
      </c>
      <c r="E12" s="24">
        <v>594</v>
      </c>
      <c r="F12" s="29">
        <f t="shared" si="1"/>
        <v>0.10644798833014646</v>
      </c>
      <c r="G12" s="29">
        <f t="shared" si="2"/>
        <v>62.295081967213115</v>
      </c>
    </row>
    <row r="13" spans="1:21" ht="15" customHeight="1" x14ac:dyDescent="0.2">
      <c r="B13" s="7">
        <v>2008</v>
      </c>
      <c r="C13" s="22">
        <v>534712</v>
      </c>
      <c r="D13" s="27">
        <f t="shared" si="0"/>
        <v>-4.1767395017015545</v>
      </c>
      <c r="E13" s="24">
        <v>503</v>
      </c>
      <c r="F13" s="29">
        <f t="shared" si="1"/>
        <v>9.4069330779933874E-2</v>
      </c>
      <c r="G13" s="29">
        <f t="shared" si="2"/>
        <v>-15.319865319865322</v>
      </c>
    </row>
    <row r="14" spans="1:21" ht="15" customHeight="1" x14ac:dyDescent="0.2">
      <c r="B14" s="7">
        <v>2009</v>
      </c>
      <c r="C14" s="22">
        <v>442940</v>
      </c>
      <c r="D14" s="27">
        <f t="shared" si="0"/>
        <v>-17.162883945002172</v>
      </c>
      <c r="E14" s="24">
        <v>516</v>
      </c>
      <c r="F14" s="29">
        <f t="shared" si="1"/>
        <v>0.11649433331828239</v>
      </c>
      <c r="G14" s="29">
        <f t="shared" si="2"/>
        <v>2.5844930417495027</v>
      </c>
    </row>
    <row r="15" spans="1:21" ht="15" customHeight="1" x14ac:dyDescent="0.2">
      <c r="B15" s="7">
        <v>2010</v>
      </c>
      <c r="C15" s="22">
        <v>458856</v>
      </c>
      <c r="D15" s="27">
        <f t="shared" si="0"/>
        <v>3.5932631959181727</v>
      </c>
      <c r="E15" s="24">
        <v>420</v>
      </c>
      <c r="F15" s="29">
        <f t="shared" si="1"/>
        <v>9.1531983890370844E-2</v>
      </c>
      <c r="G15" s="29">
        <f t="shared" si="2"/>
        <v>-18.604651162790699</v>
      </c>
    </row>
    <row r="16" spans="1:21" ht="15" customHeight="1" x14ac:dyDescent="0.2">
      <c r="B16" s="7">
        <v>2011</v>
      </c>
      <c r="C16" s="22">
        <v>385793</v>
      </c>
      <c r="D16" s="27">
        <f t="shared" si="0"/>
        <v>-15.922860330909916</v>
      </c>
      <c r="E16" s="24">
        <v>452</v>
      </c>
      <c r="F16" s="29">
        <f t="shared" si="1"/>
        <v>0.11716127560634848</v>
      </c>
      <c r="G16" s="29">
        <f t="shared" si="2"/>
        <v>7.6190476190476142</v>
      </c>
    </row>
    <row r="17" spans="1:16" ht="15" customHeight="1" x14ac:dyDescent="0.2">
      <c r="B17" s="7">
        <v>2012</v>
      </c>
      <c r="C17" s="22">
        <v>350772</v>
      </c>
      <c r="D17" s="27">
        <f t="shared" si="0"/>
        <v>-9.0776660022343627</v>
      </c>
      <c r="E17" s="24">
        <v>446</v>
      </c>
      <c r="F17" s="29">
        <f t="shared" si="1"/>
        <v>0.127148119006078</v>
      </c>
      <c r="G17" s="29">
        <f t="shared" si="2"/>
        <v>-1.3274336283185861</v>
      </c>
    </row>
    <row r="18" spans="1:16" ht="15" customHeight="1" x14ac:dyDescent="0.2">
      <c r="B18" s="7">
        <v>2013</v>
      </c>
      <c r="C18" s="22">
        <v>307454</v>
      </c>
      <c r="D18" s="27">
        <f>((C18/C17)-1)*100</f>
        <v>-12.349332329832485</v>
      </c>
      <c r="E18" s="24">
        <v>374</v>
      </c>
      <c r="F18" s="29">
        <f t="shared" si="1"/>
        <v>0.12164421344331183</v>
      </c>
      <c r="G18" s="29">
        <f>((E18/E17)-1)*100</f>
        <v>-16.143497757847534</v>
      </c>
    </row>
    <row r="19" spans="1:16" ht="15" customHeight="1" x14ac:dyDescent="0.2">
      <c r="B19" s="7">
        <v>2014</v>
      </c>
      <c r="C19" s="22">
        <v>277631</v>
      </c>
      <c r="D19" s="27">
        <f t="shared" ref="D19:D20" si="3">((C19/C18)-1)*100</f>
        <v>-9.6999876404275103</v>
      </c>
      <c r="E19" s="24">
        <v>376</v>
      </c>
      <c r="F19" s="29">
        <f t="shared" si="1"/>
        <v>0.13543156203738055</v>
      </c>
      <c r="G19" s="29">
        <f t="shared" ref="G19:G20" si="4">((E19/E18)-1)*100</f>
        <v>0.53475935828877219</v>
      </c>
    </row>
    <row r="20" spans="1:16" ht="15" customHeight="1" x14ac:dyDescent="0.2">
      <c r="B20" s="7">
        <v>2015</v>
      </c>
      <c r="C20" s="22">
        <v>280078</v>
      </c>
      <c r="D20" s="27">
        <f t="shared" si="3"/>
        <v>0.88138572421667671</v>
      </c>
      <c r="E20" s="24">
        <v>354</v>
      </c>
      <c r="F20" s="29">
        <f t="shared" si="1"/>
        <v>0.12639336184919914</v>
      </c>
      <c r="G20" s="29">
        <f t="shared" si="4"/>
        <v>-5.8510638297872291</v>
      </c>
    </row>
    <row r="21" spans="1:16" ht="15" customHeight="1" x14ac:dyDescent="0.2">
      <c r="B21" s="7">
        <v>2016</v>
      </c>
      <c r="C21" s="22">
        <v>300823</v>
      </c>
      <c r="D21" s="27">
        <f>((C21/C20)-1)*100</f>
        <v>7.4068652304001059</v>
      </c>
      <c r="E21" s="24">
        <v>443</v>
      </c>
      <c r="F21" s="29">
        <f t="shared" ref="F21" si="5">E21/C21*100</f>
        <v>0.14726267605867902</v>
      </c>
      <c r="G21" s="29">
        <f>((E21/E20)-1)*100</f>
        <v>25.141242937853114</v>
      </c>
    </row>
    <row r="22" spans="1:16" ht="15" customHeight="1" x14ac:dyDescent="0.2">
      <c r="B22" s="7">
        <v>2017</v>
      </c>
      <c r="C22" s="22">
        <v>343440</v>
      </c>
      <c r="D22" s="27">
        <f t="shared" ref="D22:D26" si="6">((C22/C21)-1)*100</f>
        <v>14.16680240540118</v>
      </c>
      <c r="E22" s="24">
        <v>465</v>
      </c>
      <c r="F22" s="29">
        <f t="shared" ref="F22" si="7">E22/C22*100</f>
        <v>0.13539482879105519</v>
      </c>
      <c r="G22" s="29">
        <f t="shared" ref="G22" si="8">((E22/E21)-1)*100</f>
        <v>4.9661399548532659</v>
      </c>
    </row>
    <row r="23" spans="1:16" ht="15" customHeight="1" x14ac:dyDescent="0.2">
      <c r="B23" s="7">
        <v>2018</v>
      </c>
      <c r="C23" s="22">
        <v>332324</v>
      </c>
      <c r="D23" s="27">
        <f t="shared" si="6"/>
        <v>-3.2366643372932713</v>
      </c>
      <c r="E23" s="24">
        <v>484</v>
      </c>
      <c r="F23" s="29">
        <f t="shared" ref="F23" si="9">E23/C23*100</f>
        <v>0.14564100095087926</v>
      </c>
      <c r="G23" s="29">
        <f t="shared" ref="G23" si="10">((E23/E22)-1)*100</f>
        <v>4.086021505376336</v>
      </c>
    </row>
    <row r="24" spans="1:16" ht="15" customHeight="1" x14ac:dyDescent="0.2">
      <c r="B24" s="7">
        <v>2019</v>
      </c>
      <c r="C24" s="22">
        <v>332778</v>
      </c>
      <c r="D24" s="27">
        <f t="shared" si="6"/>
        <v>0.13661366618120674</v>
      </c>
      <c r="E24" s="24">
        <v>528</v>
      </c>
      <c r="F24" s="29">
        <f t="shared" ref="F24:F26" si="11">E24/C24*100</f>
        <v>0.15866433478174638</v>
      </c>
      <c r="G24" s="29">
        <f t="shared" ref="G24" si="12">((E24/E23)-1)*100</f>
        <v>9.0909090909090828</v>
      </c>
    </row>
    <row r="25" spans="1:16" ht="15" customHeight="1" x14ac:dyDescent="0.2">
      <c r="B25" s="7">
        <v>2020</v>
      </c>
      <c r="C25" s="22">
        <v>247526</v>
      </c>
      <c r="D25" s="27">
        <f t="shared" si="6"/>
        <v>-25.618280054570917</v>
      </c>
      <c r="E25" s="24">
        <v>429</v>
      </c>
      <c r="F25" s="29">
        <f t="shared" ref="F25:F26" si="13">E25/C25*100</f>
        <v>0.17331512649176248</v>
      </c>
      <c r="G25" s="29">
        <f t="shared" ref="G25:G26" si="14">((E25/E24)-1)*100</f>
        <v>-18.75</v>
      </c>
    </row>
    <row r="26" spans="1:16" ht="15" customHeight="1" x14ac:dyDescent="0.2">
      <c r="B26" s="10">
        <v>2021</v>
      </c>
      <c r="C26" s="23">
        <v>318366</v>
      </c>
      <c r="D26" s="28">
        <f t="shared" si="6"/>
        <v>28.619215759152581</v>
      </c>
      <c r="E26" s="25">
        <v>539</v>
      </c>
      <c r="F26" s="30">
        <f t="shared" si="13"/>
        <v>0.16930199832896728</v>
      </c>
      <c r="G26" s="30">
        <f t="shared" si="14"/>
        <v>25.641025641025639</v>
      </c>
    </row>
    <row r="28" spans="1:16" ht="15" customHeight="1" x14ac:dyDescent="0.2">
      <c r="A28" s="13" t="s">
        <v>1</v>
      </c>
      <c r="B28" s="36" t="s">
        <v>12</v>
      </c>
      <c r="C28" s="36"/>
      <c r="D28" s="36"/>
      <c r="E28" s="36"/>
      <c r="F28" s="36"/>
      <c r="G28" s="36"/>
      <c r="H28" s="36"/>
    </row>
    <row r="29" spans="1:16" ht="30" customHeight="1" x14ac:dyDescent="0.2">
      <c r="A29" s="13"/>
      <c r="B29" s="39" t="s">
        <v>13</v>
      </c>
      <c r="C29" s="39"/>
      <c r="D29" s="39"/>
      <c r="E29" s="40"/>
      <c r="F29" s="40"/>
      <c r="G29" s="40"/>
      <c r="H29" s="40"/>
      <c r="I29" s="41"/>
      <c r="J29" s="8"/>
    </row>
    <row r="30" spans="1:16" ht="15" customHeight="1" x14ac:dyDescent="0.2">
      <c r="A30" s="14" t="s">
        <v>2</v>
      </c>
      <c r="B30" s="37">
        <v>45014</v>
      </c>
      <c r="C30" s="37"/>
      <c r="D30" s="37"/>
      <c r="E30" s="38"/>
      <c r="F30" s="38"/>
      <c r="G30" s="38"/>
      <c r="H30" s="38"/>
    </row>
    <row r="31" spans="1:16" ht="15" customHeight="1" x14ac:dyDescent="0.2">
      <c r="A31" s="15" t="s">
        <v>3</v>
      </c>
      <c r="B31" s="31" t="s">
        <v>15</v>
      </c>
      <c r="C31" s="31"/>
      <c r="D31" s="31"/>
      <c r="E31" s="31"/>
      <c r="F31" s="31"/>
      <c r="G31" s="31"/>
      <c r="H31" s="31"/>
    </row>
    <row r="32" spans="1:16" ht="15" customHeight="1" thickBot="1" x14ac:dyDescent="0.25">
      <c r="A32" s="16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6" spans="5:5" ht="15" customHeight="1" x14ac:dyDescent="0.2">
      <c r="E36" s="1"/>
    </row>
  </sheetData>
  <sortState xmlns:xlrd2="http://schemas.microsoft.com/office/spreadsheetml/2017/richdata2" ref="R5:S24">
    <sortCondition descending="1" ref="S5:S24"/>
  </sortState>
  <mergeCells count="9">
    <mergeCell ref="B31:H31"/>
    <mergeCell ref="B1:E1"/>
    <mergeCell ref="B2:H2"/>
    <mergeCell ref="B28:H28"/>
    <mergeCell ref="B30:H30"/>
    <mergeCell ref="B29:I29"/>
    <mergeCell ref="B3:B4"/>
    <mergeCell ref="C3:D3"/>
    <mergeCell ref="E3:G3"/>
  </mergeCells>
  <hyperlinks>
    <hyperlink ref="B31" r:id="rId1" display="http://observatorioemigracao.pt/np4/6038.html" xr:uid="{00000000-0004-0000-0000-000000000000}"/>
    <hyperlink ref="B29" r:id="rId2" xr:uid="{00000000-0004-0000-0000-000001000000}"/>
    <hyperlink ref="B31:H31" r:id="rId3" display="http://observatorioemigracao.pt/np4/9140.html" xr:uid="{00000000-0004-0000-0000-000002000000}"/>
  </hyperlinks>
  <pageMargins left="0.7" right="0.7" top="0.75" bottom="0.75" header="0.3" footer="0.3"/>
  <pageSetup paperSize="9" orientation="portrait" horizontalDpi="4294967293" verticalDpi="0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ItáliaEntradas2000-2021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dcterms:created xsi:type="dcterms:W3CDTF">2016-02-16T12:50:42Z</dcterms:created>
  <dcterms:modified xsi:type="dcterms:W3CDTF">2023-04-28T10:58:49Z</dcterms:modified>
</cp:coreProperties>
</file>